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0115" windowHeight="7485"/>
  </bookViews>
  <sheets>
    <sheet name="Усп, кач, СОУ по классам" sheetId="1" r:id="rId1"/>
    <sheet name="Усп, кач, СОУ по ученикам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" i="1"/>
  <c r="J16" s="1"/>
  <c r="O6" i="2"/>
  <c r="K15"/>
  <c r="C15"/>
  <c r="I15" s="1"/>
  <c r="K14"/>
  <c r="J14"/>
  <c r="C14"/>
  <c r="I14" s="1"/>
  <c r="K13"/>
  <c r="J13"/>
  <c r="C13"/>
  <c r="I13" s="1"/>
  <c r="K12"/>
  <c r="J12"/>
  <c r="I12"/>
  <c r="C12"/>
  <c r="K11"/>
  <c r="J11"/>
  <c r="I11"/>
  <c r="C11"/>
  <c r="C10"/>
  <c r="I10" s="1"/>
  <c r="C9"/>
  <c r="I9" s="1"/>
  <c r="K8"/>
  <c r="C8"/>
  <c r="I8" s="1"/>
  <c r="C7"/>
  <c r="I7" s="1"/>
  <c r="C6"/>
  <c r="I6" s="1"/>
  <c r="J7" i="1"/>
  <c r="J8"/>
  <c r="J10"/>
  <c r="J11"/>
  <c r="J12"/>
  <c r="J13"/>
  <c r="J14"/>
  <c r="J15"/>
  <c r="J6"/>
  <c r="I7"/>
  <c r="I8"/>
  <c r="I10"/>
  <c r="I11"/>
  <c r="I12"/>
  <c r="I13"/>
  <c r="I14"/>
  <c r="I15"/>
  <c r="I6"/>
  <c r="H7"/>
  <c r="H8"/>
  <c r="H10"/>
  <c r="H11"/>
  <c r="H12"/>
  <c r="H13"/>
  <c r="H14"/>
  <c r="H15"/>
  <c r="H6"/>
  <c r="C7"/>
  <c r="C8"/>
  <c r="C9"/>
  <c r="J9" s="1"/>
  <c r="C10"/>
  <c r="C11"/>
  <c r="C12"/>
  <c r="C13"/>
  <c r="C14"/>
  <c r="C15"/>
  <c r="C6"/>
  <c r="J6" i="2" l="1"/>
  <c r="K6"/>
  <c r="K7"/>
  <c r="J7"/>
  <c r="N6"/>
  <c r="M6"/>
  <c r="H16" i="1"/>
  <c r="I16"/>
  <c r="J10" i="2"/>
  <c r="J15"/>
  <c r="J8"/>
  <c r="K9"/>
  <c r="J9"/>
  <c r="K10"/>
  <c r="I9" i="1"/>
  <c r="H9"/>
</calcChain>
</file>

<file path=xl/sharedStrings.xml><?xml version="1.0" encoding="utf-8"?>
<sst xmlns="http://schemas.openxmlformats.org/spreadsheetml/2006/main" count="33" uniqueCount="23">
  <si>
    <t>Класс</t>
  </si>
  <si>
    <t>"5"</t>
  </si>
  <si>
    <t>"4"</t>
  </si>
  <si>
    <t>"3"</t>
  </si>
  <si>
    <t>"2"</t>
  </si>
  <si>
    <t>Всего
 уч-ся</t>
  </si>
  <si>
    <t>Успеваемость, (%)</t>
  </si>
  <si>
    <t>Качество, (%)</t>
  </si>
  <si>
    <t>СОУ, (%)</t>
  </si>
  <si>
    <t>Фамилия, Имя</t>
  </si>
  <si>
    <t>Всего
оценок за период</t>
  </si>
  <si>
    <t xml:space="preserve">Белкин Максим </t>
  </si>
  <si>
    <t xml:space="preserve">Бывальцев Андрей </t>
  </si>
  <si>
    <t xml:space="preserve">Забашта Ольга </t>
  </si>
  <si>
    <t xml:space="preserve">Зубков Александр </t>
  </si>
  <si>
    <t xml:space="preserve">Маукаев Кирилл </t>
  </si>
  <si>
    <t xml:space="preserve">Сдержикова Дарья </t>
  </si>
  <si>
    <t xml:space="preserve">Соболева Карина </t>
  </si>
  <si>
    <t xml:space="preserve">Хабаров Георгий </t>
  </si>
  <si>
    <t xml:space="preserve">Андреева Екатерина </t>
  </si>
  <si>
    <t xml:space="preserve">Бижанова Галина </t>
  </si>
  <si>
    <t>ИТОГО по классу</t>
  </si>
  <si>
    <t>"1"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</si>
</sst>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0" borderId="0" xfId="0" applyFont="1"/>
    <xf numFmtId="164" fontId="2" fillId="2" borderId="1" xfId="0" applyNumberFormat="1" applyFont="1" applyFill="1" applyBorder="1"/>
    <xf numFmtId="0" fontId="2" fillId="0" borderId="1" xfId="0" applyFont="1" applyBorder="1" applyProtection="1">
      <protection locked="0"/>
    </xf>
    <xf numFmtId="0" fontId="2" fillId="2" borderId="2" xfId="0" applyFont="1" applyFill="1" applyBorder="1"/>
    <xf numFmtId="0" fontId="2" fillId="0" borderId="3" xfId="0" applyFont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Успеваемость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Val val="1"/>
            <c:showCatName val="1"/>
            <c:showLeaderLines val="1"/>
          </c:dLbls>
          <c:val>
            <c:numRef>
              <c:f>'Усп, кач, СОУ по классам'!$H$6:$H$16</c:f>
              <c:numCache>
                <c:formatCode>0.00</c:formatCode>
                <c:ptCount val="11"/>
                <c:pt idx="0">
                  <c:v>93.75</c:v>
                </c:pt>
                <c:pt idx="1">
                  <c:v>90</c:v>
                </c:pt>
                <c:pt idx="2">
                  <c:v>87.5</c:v>
                </c:pt>
                <c:pt idx="3">
                  <c:v>76</c:v>
                </c:pt>
                <c:pt idx="4">
                  <c:v>84.375</c:v>
                </c:pt>
                <c:pt idx="5">
                  <c:v>83.333333333333329</c:v>
                </c:pt>
                <c:pt idx="6">
                  <c:v>82.5</c:v>
                </c:pt>
                <c:pt idx="7">
                  <c:v>93.75</c:v>
                </c:pt>
                <c:pt idx="8">
                  <c:v>93.75</c:v>
                </c:pt>
                <c:pt idx="9">
                  <c:v>93.75</c:v>
                </c:pt>
                <c:pt idx="10">
                  <c:v>93.75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Качество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Val val="1"/>
            <c:showCatName val="1"/>
            <c:showLeaderLines val="1"/>
          </c:dLbls>
          <c:val>
            <c:numRef>
              <c:f>'Усп, кач, СОУ по классам'!$I$6:$I$16</c:f>
              <c:numCache>
                <c:formatCode>0.00</c:formatCode>
                <c:ptCount val="11"/>
                <c:pt idx="0">
                  <c:v>75</c:v>
                </c:pt>
                <c:pt idx="1">
                  <c:v>70</c:v>
                </c:pt>
                <c:pt idx="2">
                  <c:v>66.666666666666671</c:v>
                </c:pt>
                <c:pt idx="3">
                  <c:v>52</c:v>
                </c:pt>
                <c:pt idx="4">
                  <c:v>62.5</c:v>
                </c:pt>
                <c:pt idx="5">
                  <c:v>61.111111111111114</c:v>
                </c:pt>
                <c:pt idx="6">
                  <c:v>60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СОУ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Val val="1"/>
            <c:showCatName val="1"/>
            <c:showLeaderLines val="1"/>
          </c:dLbls>
          <c:val>
            <c:numRef>
              <c:f>'Усп, кач, СОУ по классам'!$J$6:$J$16</c:f>
              <c:numCache>
                <c:formatCode>0.0</c:formatCode>
                <c:ptCount val="11"/>
                <c:pt idx="0">
                  <c:v>63.875000000000014</c:v>
                </c:pt>
                <c:pt idx="1">
                  <c:v>61.599999999999987</c:v>
                </c:pt>
                <c:pt idx="2">
                  <c:v>60.083333333333336</c:v>
                </c:pt>
                <c:pt idx="3">
                  <c:v>55.120000000000005</c:v>
                </c:pt>
                <c:pt idx="4">
                  <c:v>58.1875</c:v>
                </c:pt>
                <c:pt idx="5">
                  <c:v>57.55555555555555</c:v>
                </c:pt>
                <c:pt idx="6">
                  <c:v>57.05</c:v>
                </c:pt>
                <c:pt idx="7">
                  <c:v>63.875000000000014</c:v>
                </c:pt>
                <c:pt idx="8">
                  <c:v>63.875000000000014</c:v>
                </c:pt>
                <c:pt idx="9">
                  <c:v>63.875000000000014</c:v>
                </c:pt>
                <c:pt idx="10">
                  <c:v>63.875000000000014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Успеваемость, качество знаний и СОУ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'Усп, кач, СОУ по ученикам'!$I$5</c:f>
              <c:strCache>
                <c:ptCount val="1"/>
                <c:pt idx="0">
                  <c:v>Успеваемость, (%)</c:v>
                </c:pt>
              </c:strCache>
            </c:strRef>
          </c:tx>
          <c:cat>
            <c:strRef>
              <c:f>'Усп, кач, СОУ по ученикам'!$B$6:$B$31</c:f>
              <c:strCache>
                <c:ptCount val="10"/>
                <c:pt idx="0">
                  <c:v>Белкин Максим </c:v>
                </c:pt>
                <c:pt idx="1">
                  <c:v>Бывальцев Андрей </c:v>
                </c:pt>
                <c:pt idx="2">
                  <c:v>Забашта Ольга </c:v>
                </c:pt>
                <c:pt idx="3">
                  <c:v>Зубков Александр </c:v>
                </c:pt>
                <c:pt idx="4">
                  <c:v>Маукаев Кирилл </c:v>
                </c:pt>
                <c:pt idx="5">
                  <c:v>Сдержикова Дарья </c:v>
                </c:pt>
                <c:pt idx="6">
                  <c:v>Соболева Карина </c:v>
                </c:pt>
                <c:pt idx="7">
                  <c:v>Хабаров Георгий </c:v>
                </c:pt>
                <c:pt idx="8">
                  <c:v>Андреева Екатерина </c:v>
                </c:pt>
                <c:pt idx="9">
                  <c:v>Бижанова Галина </c:v>
                </c:pt>
              </c:strCache>
            </c:strRef>
          </c:cat>
          <c:val>
            <c:numRef>
              <c:f>'Усп, кач, СОУ по ученикам'!$I$6:$I$31</c:f>
              <c:numCache>
                <c:formatCode>0.00</c:formatCode>
                <c:ptCount val="26"/>
                <c:pt idx="0">
                  <c:v>97.368421052631575</c:v>
                </c:pt>
                <c:pt idx="1">
                  <c:v>92</c:v>
                </c:pt>
                <c:pt idx="2">
                  <c:v>87.5</c:v>
                </c:pt>
                <c:pt idx="3">
                  <c:v>76</c:v>
                </c:pt>
                <c:pt idx="4">
                  <c:v>84.375</c:v>
                </c:pt>
                <c:pt idx="5">
                  <c:v>83.333333333333329</c:v>
                </c:pt>
                <c:pt idx="6">
                  <c:v>82.5</c:v>
                </c:pt>
                <c:pt idx="7">
                  <c:v>93.75</c:v>
                </c:pt>
                <c:pt idx="8">
                  <c:v>93.75</c:v>
                </c:pt>
                <c:pt idx="9">
                  <c:v>65.217391304347828</c:v>
                </c:pt>
              </c:numCache>
            </c:numRef>
          </c:val>
        </c:ser>
        <c:ser>
          <c:idx val="1"/>
          <c:order val="1"/>
          <c:tx>
            <c:strRef>
              <c:f>'Усп, кач, СОУ по ученикам'!$J$5</c:f>
              <c:strCache>
                <c:ptCount val="1"/>
                <c:pt idx="0">
                  <c:v>Качество, (%)</c:v>
                </c:pt>
              </c:strCache>
            </c:strRef>
          </c:tx>
          <c:cat>
            <c:strRef>
              <c:f>'Усп, кач, СОУ по ученикам'!$B$6:$B$31</c:f>
              <c:strCache>
                <c:ptCount val="10"/>
                <c:pt idx="0">
                  <c:v>Белкин Максим </c:v>
                </c:pt>
                <c:pt idx="1">
                  <c:v>Бывальцев Андрей </c:v>
                </c:pt>
                <c:pt idx="2">
                  <c:v>Забашта Ольга </c:v>
                </c:pt>
                <c:pt idx="3">
                  <c:v>Зубков Александр </c:v>
                </c:pt>
                <c:pt idx="4">
                  <c:v>Маукаев Кирилл </c:v>
                </c:pt>
                <c:pt idx="5">
                  <c:v>Сдержикова Дарья </c:v>
                </c:pt>
                <c:pt idx="6">
                  <c:v>Соболева Карина </c:v>
                </c:pt>
                <c:pt idx="7">
                  <c:v>Хабаров Георгий </c:v>
                </c:pt>
                <c:pt idx="8">
                  <c:v>Андреева Екатерина </c:v>
                </c:pt>
                <c:pt idx="9">
                  <c:v>Бижанова Галина </c:v>
                </c:pt>
              </c:strCache>
            </c:strRef>
          </c:cat>
          <c:val>
            <c:numRef>
              <c:f>'Усп, кач, СОУ по ученикам'!$J$6:$J$31</c:f>
              <c:numCache>
                <c:formatCode>0.00</c:formatCode>
                <c:ptCount val="26"/>
                <c:pt idx="0">
                  <c:v>13.157894736842104</c:v>
                </c:pt>
                <c:pt idx="1">
                  <c:v>76</c:v>
                </c:pt>
                <c:pt idx="2">
                  <c:v>66.666666666666671</c:v>
                </c:pt>
                <c:pt idx="3">
                  <c:v>52</c:v>
                </c:pt>
                <c:pt idx="4">
                  <c:v>62.5</c:v>
                </c:pt>
                <c:pt idx="5">
                  <c:v>61.111111111111114</c:v>
                </c:pt>
                <c:pt idx="6">
                  <c:v>60</c:v>
                </c:pt>
                <c:pt idx="7">
                  <c:v>75</c:v>
                </c:pt>
                <c:pt idx="8">
                  <c:v>75</c:v>
                </c:pt>
                <c:pt idx="9">
                  <c:v>52.173913043478258</c:v>
                </c:pt>
              </c:numCache>
            </c:numRef>
          </c:val>
        </c:ser>
        <c:ser>
          <c:idx val="2"/>
          <c:order val="2"/>
          <c:tx>
            <c:strRef>
              <c:f>'Усп, кач, СОУ по ученикам'!$K$5</c:f>
              <c:strCache>
                <c:ptCount val="1"/>
                <c:pt idx="0">
                  <c:v>СОУ, (%)</c:v>
                </c:pt>
              </c:strCache>
            </c:strRef>
          </c:tx>
          <c:cat>
            <c:strRef>
              <c:f>'Усп, кач, СОУ по ученикам'!$B$6:$B$31</c:f>
              <c:strCache>
                <c:ptCount val="10"/>
                <c:pt idx="0">
                  <c:v>Белкин Максим </c:v>
                </c:pt>
                <c:pt idx="1">
                  <c:v>Бывальцев Андрей </c:v>
                </c:pt>
                <c:pt idx="2">
                  <c:v>Забашта Ольга </c:v>
                </c:pt>
                <c:pt idx="3">
                  <c:v>Зубков Александр </c:v>
                </c:pt>
                <c:pt idx="4">
                  <c:v>Маукаев Кирилл </c:v>
                </c:pt>
                <c:pt idx="5">
                  <c:v>Сдержикова Дарья </c:v>
                </c:pt>
                <c:pt idx="6">
                  <c:v>Соболева Карина </c:v>
                </c:pt>
                <c:pt idx="7">
                  <c:v>Хабаров Георгий </c:v>
                </c:pt>
                <c:pt idx="8">
                  <c:v>Андреева Екатерина </c:v>
                </c:pt>
                <c:pt idx="9">
                  <c:v>Бижанова Галина </c:v>
                </c:pt>
              </c:strCache>
            </c:strRef>
          </c:cat>
          <c:val>
            <c:numRef>
              <c:f>'Усп, кач, СОУ по ученикам'!$K$6:$K$31</c:f>
              <c:numCache>
                <c:formatCode>0.0</c:formatCode>
                <c:ptCount val="26"/>
                <c:pt idx="0">
                  <c:v>39.526315789473685</c:v>
                </c:pt>
                <c:pt idx="1">
                  <c:v>62.08</c:v>
                </c:pt>
                <c:pt idx="2">
                  <c:v>60.083333333333336</c:v>
                </c:pt>
                <c:pt idx="3">
                  <c:v>55.120000000000005</c:v>
                </c:pt>
                <c:pt idx="4">
                  <c:v>58.1875</c:v>
                </c:pt>
                <c:pt idx="5">
                  <c:v>57.55555555555555</c:v>
                </c:pt>
                <c:pt idx="6">
                  <c:v>57.05</c:v>
                </c:pt>
                <c:pt idx="7">
                  <c:v>63.875000000000014</c:v>
                </c:pt>
                <c:pt idx="8">
                  <c:v>63.875000000000014</c:v>
                </c:pt>
                <c:pt idx="9">
                  <c:v>48.695652173913054</c:v>
                </c:pt>
              </c:numCache>
            </c:numRef>
          </c:val>
        </c:ser>
        <c:axId val="118212480"/>
        <c:axId val="118214016"/>
      </c:barChart>
      <c:catAx>
        <c:axId val="11821248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860" baseline="0"/>
            </a:pPr>
            <a:endParaRPr lang="ru-RU"/>
          </a:p>
        </c:txPr>
        <c:crossAx val="118214016"/>
        <c:crosses val="autoZero"/>
        <c:lblAlgn val="ctr"/>
        <c:lblOffset val="100"/>
      </c:catAx>
      <c:valAx>
        <c:axId val="118214016"/>
        <c:scaling>
          <c:orientation val="minMax"/>
          <c:max val="10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</c:title>
        <c:numFmt formatCode="0.00" sourceLinked="1"/>
        <c:tickLblPos val="nextTo"/>
        <c:crossAx val="1182124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444382</xdr:colOff>
      <xdr:row>0</xdr:row>
      <xdr:rowOff>86264</xdr:rowOff>
    </xdr:from>
    <xdr:ext cx="4994393" cy="342361"/>
    <xdr:sp macro="" textlink="">
      <xdr:nvSpPr>
        <xdr:cNvPr id="2" name="Прямоугольник 1"/>
        <xdr:cNvSpPr/>
      </xdr:nvSpPr>
      <xdr:spPr>
        <a:xfrm>
          <a:off x="444382" y="86264"/>
          <a:ext cx="4994393" cy="34236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Успеваемость, качество, СОУ классов</a:t>
          </a:r>
        </a:p>
      </xdr:txBody>
    </xdr:sp>
    <xdr:clientData/>
  </xdr:oneCellAnchor>
  <xdr:twoCellAnchor>
    <xdr:from>
      <xdr:col>10</xdr:col>
      <xdr:colOff>742949</xdr:colOff>
      <xdr:row>1</xdr:row>
      <xdr:rowOff>114300</xdr:rowOff>
    </xdr:from>
    <xdr:to>
      <xdr:col>14</xdr:col>
      <xdr:colOff>523875</xdr:colOff>
      <xdr:row>11</xdr:row>
      <xdr:rowOff>76200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114300</xdr:rowOff>
    </xdr:from>
    <xdr:to>
      <xdr:col>20</xdr:col>
      <xdr:colOff>228601</xdr:colOff>
      <xdr:row>11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742950</xdr:colOff>
      <xdr:row>11</xdr:row>
      <xdr:rowOff>180975</xdr:rowOff>
    </xdr:from>
    <xdr:to>
      <xdr:col>14</xdr:col>
      <xdr:colOff>523876</xdr:colOff>
      <xdr:row>22</xdr:row>
      <xdr:rowOff>9525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1190625</xdr:colOff>
      <xdr:row>0</xdr:row>
      <xdr:rowOff>180975</xdr:rowOff>
    </xdr:from>
    <xdr:ext cx="4994393" cy="342361"/>
    <xdr:sp macro="" textlink="">
      <xdr:nvSpPr>
        <xdr:cNvPr id="2" name="Прямоугольник 1"/>
        <xdr:cNvSpPr/>
      </xdr:nvSpPr>
      <xdr:spPr>
        <a:xfrm>
          <a:off x="1800225" y="180975"/>
          <a:ext cx="4994393" cy="34236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Успеваемость, качество, СОУ учащихся</a:t>
          </a:r>
        </a:p>
      </xdr:txBody>
    </xdr:sp>
    <xdr:clientData/>
  </xdr:oneCellAnchor>
  <xdr:twoCellAnchor>
    <xdr:from>
      <xdr:col>12</xdr:col>
      <xdr:colOff>56029</xdr:colOff>
      <xdr:row>6</xdr:row>
      <xdr:rowOff>100852</xdr:rowOff>
    </xdr:from>
    <xdr:to>
      <xdr:col>21</xdr:col>
      <xdr:colOff>470647</xdr:colOff>
      <xdr:row>22</xdr:row>
      <xdr:rowOff>112059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29"/>
  <sheetViews>
    <sheetView showGridLines="0" showRowColHeaders="0" tabSelected="1" workbookViewId="0">
      <selection activeCell="B18" sqref="B18"/>
    </sheetView>
  </sheetViews>
  <sheetFormatPr defaultRowHeight="15"/>
  <cols>
    <col min="3" max="3" width="11" bestFit="1" customWidth="1"/>
    <col min="4" max="7" width="5.140625" customWidth="1"/>
    <col min="8" max="8" width="13.85546875" bestFit="1" customWidth="1"/>
    <col min="10" max="10" width="11.140625" bestFit="1" customWidth="1"/>
    <col min="11" max="11" width="25" bestFit="1" customWidth="1"/>
  </cols>
  <sheetData>
    <row r="3" spans="2:12" ht="15.75">
      <c r="L3" s="5"/>
    </row>
    <row r="5" spans="2:12" ht="37.5">
      <c r="B5" s="2" t="s">
        <v>0</v>
      </c>
      <c r="C5" s="2" t="s">
        <v>5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6</v>
      </c>
      <c r="I5" s="2" t="s">
        <v>7</v>
      </c>
      <c r="J5" s="2" t="s">
        <v>8</v>
      </c>
    </row>
    <row r="6" spans="2:12" ht="18.75">
      <c r="B6" s="7">
        <v>1</v>
      </c>
      <c r="C6" s="3">
        <f>SUM(D6:G6)</f>
        <v>16</v>
      </c>
      <c r="D6" s="7">
        <v>4</v>
      </c>
      <c r="E6" s="7">
        <v>8</v>
      </c>
      <c r="F6" s="7">
        <v>3</v>
      </c>
      <c r="G6" s="7">
        <v>1</v>
      </c>
      <c r="H6" s="4">
        <f>SUM(D6:F6)*100/C6</f>
        <v>93.75</v>
      </c>
      <c r="I6" s="4">
        <f>SUM(D6:E6)*100/C6</f>
        <v>75</v>
      </c>
      <c r="J6" s="6">
        <f>(D6+(E6*0.64)+(F6*0.32)+(G6*0.14))/C6*100</f>
        <v>63.875000000000014</v>
      </c>
    </row>
    <row r="7" spans="2:12" ht="18.75">
      <c r="B7" s="7">
        <v>2</v>
      </c>
      <c r="C7" s="3">
        <f t="shared" ref="C7:C15" si="0">SUM(D7:G7)</f>
        <v>20</v>
      </c>
      <c r="D7" s="7">
        <v>5</v>
      </c>
      <c r="E7" s="7">
        <v>9</v>
      </c>
      <c r="F7" s="7">
        <v>4</v>
      </c>
      <c r="G7" s="7">
        <v>2</v>
      </c>
      <c r="H7" s="4">
        <f t="shared" ref="H7:H15" si="1">SUM(D7:F7)*100/C7</f>
        <v>90</v>
      </c>
      <c r="I7" s="4">
        <f t="shared" ref="I7:I15" si="2">SUM(D7:E7)*100/C7</f>
        <v>70</v>
      </c>
      <c r="J7" s="6">
        <f t="shared" ref="J7:J15" si="3">(D7+(E7*0.64)+(F7*0.32)+(G7*0.14))/C7*100</f>
        <v>61.599999999999987</v>
      </c>
    </row>
    <row r="8" spans="2:12" ht="18.75">
      <c r="B8" s="7">
        <v>3</v>
      </c>
      <c r="C8" s="3">
        <f t="shared" si="0"/>
        <v>24</v>
      </c>
      <c r="D8" s="7">
        <v>6</v>
      </c>
      <c r="E8" s="7">
        <v>10</v>
      </c>
      <c r="F8" s="7">
        <v>5</v>
      </c>
      <c r="G8" s="7">
        <v>3</v>
      </c>
      <c r="H8" s="4">
        <f t="shared" si="1"/>
        <v>87.5</v>
      </c>
      <c r="I8" s="4">
        <f t="shared" si="2"/>
        <v>66.666666666666671</v>
      </c>
      <c r="J8" s="6">
        <f t="shared" si="3"/>
        <v>60.083333333333336</v>
      </c>
    </row>
    <row r="9" spans="2:12" ht="18.75">
      <c r="B9" s="7">
        <v>4</v>
      </c>
      <c r="C9" s="3">
        <f t="shared" si="0"/>
        <v>50</v>
      </c>
      <c r="D9" s="7">
        <v>15</v>
      </c>
      <c r="E9" s="7">
        <v>11</v>
      </c>
      <c r="F9" s="7">
        <v>12</v>
      </c>
      <c r="G9" s="7">
        <v>12</v>
      </c>
      <c r="H9" s="4">
        <f t="shared" si="1"/>
        <v>76</v>
      </c>
      <c r="I9" s="4">
        <f t="shared" si="2"/>
        <v>52</v>
      </c>
      <c r="J9" s="6">
        <f t="shared" si="3"/>
        <v>55.120000000000005</v>
      </c>
    </row>
    <row r="10" spans="2:12" ht="18.75">
      <c r="B10" s="7">
        <v>5</v>
      </c>
      <c r="C10" s="3">
        <f t="shared" si="0"/>
        <v>32</v>
      </c>
      <c r="D10" s="7">
        <v>8</v>
      </c>
      <c r="E10" s="7">
        <v>12</v>
      </c>
      <c r="F10" s="7">
        <v>7</v>
      </c>
      <c r="G10" s="7">
        <v>5</v>
      </c>
      <c r="H10" s="4">
        <f t="shared" si="1"/>
        <v>84.375</v>
      </c>
      <c r="I10" s="4">
        <f t="shared" si="2"/>
        <v>62.5</v>
      </c>
      <c r="J10" s="6">
        <f t="shared" si="3"/>
        <v>58.1875</v>
      </c>
    </row>
    <row r="11" spans="2:12" ht="18.75">
      <c r="B11" s="7">
        <v>6</v>
      </c>
      <c r="C11" s="3">
        <f t="shared" si="0"/>
        <v>36</v>
      </c>
      <c r="D11" s="7">
        <v>9</v>
      </c>
      <c r="E11" s="7">
        <v>13</v>
      </c>
      <c r="F11" s="7">
        <v>8</v>
      </c>
      <c r="G11" s="7">
        <v>6</v>
      </c>
      <c r="H11" s="4">
        <f t="shared" si="1"/>
        <v>83.333333333333329</v>
      </c>
      <c r="I11" s="4">
        <f t="shared" si="2"/>
        <v>61.111111111111114</v>
      </c>
      <c r="J11" s="6">
        <f t="shared" si="3"/>
        <v>57.55555555555555</v>
      </c>
    </row>
    <row r="12" spans="2:12" ht="18.75">
      <c r="B12" s="7">
        <v>7</v>
      </c>
      <c r="C12" s="3">
        <f t="shared" si="0"/>
        <v>40</v>
      </c>
      <c r="D12" s="7">
        <v>10</v>
      </c>
      <c r="E12" s="7">
        <v>14</v>
      </c>
      <c r="F12" s="7">
        <v>9</v>
      </c>
      <c r="G12" s="7">
        <v>7</v>
      </c>
      <c r="H12" s="4">
        <f t="shared" si="1"/>
        <v>82.5</v>
      </c>
      <c r="I12" s="4">
        <f t="shared" si="2"/>
        <v>60</v>
      </c>
      <c r="J12" s="6">
        <f t="shared" si="3"/>
        <v>57.05</v>
      </c>
    </row>
    <row r="13" spans="2:12" ht="18.75">
      <c r="B13" s="7">
        <v>8</v>
      </c>
      <c r="C13" s="3">
        <f t="shared" si="0"/>
        <v>16</v>
      </c>
      <c r="D13" s="7">
        <v>4</v>
      </c>
      <c r="E13" s="7">
        <v>8</v>
      </c>
      <c r="F13" s="7">
        <v>3</v>
      </c>
      <c r="G13" s="7">
        <v>1</v>
      </c>
      <c r="H13" s="4">
        <f t="shared" si="1"/>
        <v>93.75</v>
      </c>
      <c r="I13" s="4">
        <f t="shared" si="2"/>
        <v>75</v>
      </c>
      <c r="J13" s="6">
        <f t="shared" si="3"/>
        <v>63.875000000000014</v>
      </c>
    </row>
    <row r="14" spans="2:12" ht="18.75">
      <c r="B14" s="7">
        <v>9</v>
      </c>
      <c r="C14" s="3">
        <f t="shared" si="0"/>
        <v>16</v>
      </c>
      <c r="D14" s="7">
        <v>4</v>
      </c>
      <c r="E14" s="7">
        <v>8</v>
      </c>
      <c r="F14" s="7">
        <v>3</v>
      </c>
      <c r="G14" s="7">
        <v>1</v>
      </c>
      <c r="H14" s="4">
        <f t="shared" si="1"/>
        <v>93.75</v>
      </c>
      <c r="I14" s="4">
        <f t="shared" si="2"/>
        <v>75</v>
      </c>
      <c r="J14" s="6">
        <f t="shared" si="3"/>
        <v>63.875000000000014</v>
      </c>
    </row>
    <row r="15" spans="2:12" ht="18.75">
      <c r="B15" s="7">
        <v>10</v>
      </c>
      <c r="C15" s="3">
        <f t="shared" si="0"/>
        <v>16</v>
      </c>
      <c r="D15" s="7">
        <v>4</v>
      </c>
      <c r="E15" s="7">
        <v>8</v>
      </c>
      <c r="F15" s="7">
        <v>3</v>
      </c>
      <c r="G15" s="7">
        <v>1</v>
      </c>
      <c r="H15" s="4">
        <f t="shared" si="1"/>
        <v>93.75</v>
      </c>
      <c r="I15" s="4">
        <f t="shared" si="2"/>
        <v>75</v>
      </c>
      <c r="J15" s="6">
        <f t="shared" si="3"/>
        <v>63.875000000000014</v>
      </c>
    </row>
    <row r="16" spans="2:12" ht="18.75">
      <c r="B16" s="7">
        <v>11</v>
      </c>
      <c r="C16" s="3">
        <f t="shared" ref="C16" si="4">SUM(D16:G16)</f>
        <v>16</v>
      </c>
      <c r="D16" s="7">
        <v>4</v>
      </c>
      <c r="E16" s="7">
        <v>8</v>
      </c>
      <c r="F16" s="7">
        <v>3</v>
      </c>
      <c r="G16" s="7">
        <v>1</v>
      </c>
      <c r="H16" s="4">
        <f t="shared" ref="H16" si="5">SUM(D16:F16)*100/C16</f>
        <v>93.75</v>
      </c>
      <c r="I16" s="4">
        <f t="shared" ref="I16" si="6">SUM(D16:E16)*100/C16</f>
        <v>75</v>
      </c>
      <c r="J16" s="6">
        <f t="shared" ref="J16" si="7">(D16+(E16*0.64)+(F16*0.32)+(G16*0.14))/C16*100</f>
        <v>63.875000000000014</v>
      </c>
    </row>
    <row r="17" spans="2:10" ht="18.75">
      <c r="B17" s="7"/>
      <c r="C17" s="3"/>
      <c r="D17" s="7"/>
      <c r="E17" s="7"/>
      <c r="F17" s="7"/>
      <c r="G17" s="7"/>
      <c r="H17" s="3"/>
      <c r="I17" s="3"/>
      <c r="J17" s="3"/>
    </row>
    <row r="18" spans="2:10" ht="18.75">
      <c r="B18" s="7"/>
      <c r="C18" s="3"/>
      <c r="D18" s="7"/>
      <c r="E18" s="7"/>
      <c r="F18" s="7"/>
      <c r="G18" s="7"/>
      <c r="H18" s="3"/>
      <c r="I18" s="3"/>
      <c r="J18" s="3"/>
    </row>
    <row r="19" spans="2:10" ht="18.75">
      <c r="B19" s="7"/>
      <c r="C19" s="3"/>
      <c r="D19" s="7"/>
      <c r="E19" s="7"/>
      <c r="F19" s="7"/>
      <c r="G19" s="7"/>
      <c r="H19" s="3"/>
      <c r="I19" s="3"/>
      <c r="J19" s="3"/>
    </row>
    <row r="20" spans="2:10" ht="18.75">
      <c r="B20" s="7"/>
      <c r="C20" s="3"/>
      <c r="D20" s="7"/>
      <c r="E20" s="7"/>
      <c r="F20" s="7"/>
      <c r="G20" s="7"/>
      <c r="H20" s="3"/>
      <c r="I20" s="3"/>
      <c r="J20" s="3"/>
    </row>
    <row r="21" spans="2:10" ht="18.75">
      <c r="B21" s="7"/>
      <c r="C21" s="3"/>
      <c r="D21" s="7"/>
      <c r="E21" s="7"/>
      <c r="F21" s="7"/>
      <c r="G21" s="7"/>
      <c r="H21" s="3"/>
      <c r="I21" s="3"/>
      <c r="J21" s="3"/>
    </row>
    <row r="22" spans="2:10" ht="18.75">
      <c r="B22" s="7"/>
      <c r="C22" s="3"/>
      <c r="D22" s="7"/>
      <c r="E22" s="7"/>
      <c r="F22" s="7"/>
      <c r="G22" s="7"/>
      <c r="H22" s="3"/>
      <c r="I22" s="3"/>
      <c r="J22" s="3"/>
    </row>
    <row r="23" spans="2:10" ht="18.75">
      <c r="B23" s="7"/>
      <c r="C23" s="3"/>
      <c r="D23" s="7"/>
      <c r="E23" s="7"/>
      <c r="F23" s="7"/>
      <c r="G23" s="7"/>
      <c r="H23" s="3"/>
      <c r="I23" s="3"/>
      <c r="J23" s="3"/>
    </row>
    <row r="24" spans="2:10" ht="18.75">
      <c r="B24" s="7"/>
      <c r="C24" s="3"/>
      <c r="D24" s="7"/>
      <c r="E24" s="7"/>
      <c r="F24" s="7"/>
      <c r="G24" s="7"/>
      <c r="H24" s="3"/>
      <c r="I24" s="3"/>
      <c r="J24" s="3"/>
    </row>
    <row r="25" spans="2:10" ht="18.75">
      <c r="B25" s="7"/>
      <c r="C25" s="3"/>
      <c r="D25" s="7"/>
      <c r="E25" s="7"/>
      <c r="F25" s="7"/>
      <c r="G25" s="7"/>
      <c r="H25" s="3"/>
      <c r="I25" s="3"/>
      <c r="J25" s="3"/>
    </row>
    <row r="26" spans="2:10" ht="18.75">
      <c r="B26" s="7"/>
      <c r="C26" s="3"/>
      <c r="D26" s="7"/>
      <c r="E26" s="7"/>
      <c r="F26" s="7"/>
      <c r="G26" s="7"/>
      <c r="H26" s="3"/>
      <c r="I26" s="3"/>
      <c r="J26" s="3"/>
    </row>
    <row r="27" spans="2:10" ht="18.75">
      <c r="B27" s="7"/>
      <c r="C27" s="3"/>
      <c r="D27" s="7"/>
      <c r="E27" s="7"/>
      <c r="F27" s="7"/>
      <c r="G27" s="7"/>
      <c r="H27" s="3"/>
      <c r="I27" s="3"/>
      <c r="J27" s="3"/>
    </row>
    <row r="28" spans="2:10" ht="18.75">
      <c r="B28" s="7"/>
      <c r="C28" s="3"/>
      <c r="D28" s="7"/>
      <c r="E28" s="7"/>
      <c r="F28" s="7"/>
      <c r="G28" s="7"/>
      <c r="H28" s="3"/>
      <c r="I28" s="3"/>
      <c r="J28" s="3"/>
    </row>
    <row r="29" spans="2:10" ht="18.75">
      <c r="B29" s="1"/>
      <c r="C29" s="1"/>
      <c r="D29" s="1"/>
      <c r="E29" s="1"/>
      <c r="F29" s="1"/>
      <c r="G29" s="1"/>
      <c r="H29" s="1"/>
      <c r="I29" s="1"/>
      <c r="J29" s="1"/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  <ignoredErrors>
    <ignoredError sqref="H6:I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O31"/>
  <sheetViews>
    <sheetView showGridLines="0" showRowColHeaders="0" topLeftCell="A2" zoomScale="85" zoomScaleNormal="85" workbookViewId="0">
      <selection activeCell="D6" sqref="D6"/>
    </sheetView>
  </sheetViews>
  <sheetFormatPr defaultRowHeight="15"/>
  <cols>
    <col min="1" max="1" width="2.7109375" customWidth="1"/>
    <col min="2" max="2" width="20.42578125" customWidth="1"/>
    <col min="3" max="3" width="16.42578125" customWidth="1"/>
    <col min="12" max="12" width="1.5703125" customWidth="1"/>
    <col min="15" max="15" width="10.5703125" bestFit="1" customWidth="1"/>
  </cols>
  <sheetData>
    <row r="4" spans="2:15" ht="18.75">
      <c r="M4" s="12" t="s">
        <v>21</v>
      </c>
      <c r="N4" s="13"/>
      <c r="O4" s="14"/>
    </row>
    <row r="5" spans="2:15" ht="56.25">
      <c r="B5" s="11" t="s">
        <v>9</v>
      </c>
      <c r="C5" s="11" t="s">
        <v>10</v>
      </c>
      <c r="D5" s="11" t="s">
        <v>1</v>
      </c>
      <c r="E5" s="11" t="s">
        <v>2</v>
      </c>
      <c r="F5" s="11" t="s">
        <v>3</v>
      </c>
      <c r="G5" s="11" t="s">
        <v>4</v>
      </c>
      <c r="H5" s="11" t="s">
        <v>22</v>
      </c>
      <c r="I5" s="11" t="s">
        <v>6</v>
      </c>
      <c r="J5" s="11" t="s">
        <v>7</v>
      </c>
      <c r="K5" s="11" t="s">
        <v>8</v>
      </c>
      <c r="M5" s="11" t="s">
        <v>6</v>
      </c>
      <c r="N5" s="11" t="s">
        <v>7</v>
      </c>
      <c r="O5" s="11" t="s">
        <v>8</v>
      </c>
    </row>
    <row r="6" spans="2:15" ht="18.75">
      <c r="B6" s="10" t="s">
        <v>11</v>
      </c>
      <c r="C6" s="8">
        <f>SUM(D6:G6)</f>
        <v>38</v>
      </c>
      <c r="D6" s="7">
        <v>4</v>
      </c>
      <c r="E6" s="7">
        <v>1</v>
      </c>
      <c r="F6" s="7">
        <v>32</v>
      </c>
      <c r="G6" s="7">
        <v>1</v>
      </c>
      <c r="H6" s="7"/>
      <c r="I6" s="4">
        <f>SUM(D6:F6)*100/C6</f>
        <v>97.368421052631575</v>
      </c>
      <c r="J6" s="4">
        <f>SUM(D6:E6)*100/C6</f>
        <v>13.157894736842104</v>
      </c>
      <c r="K6" s="6">
        <f>(D6+(E6*0.64)+(F6*0.32)+(G6*0.14))/C6*100</f>
        <v>39.526315789473685</v>
      </c>
      <c r="M6" s="4">
        <f>SUM($D$6:$F$31)/SUM($C$6:$C$31)*100</f>
        <v>84.666666666666671</v>
      </c>
      <c r="N6" s="4">
        <f>SUM($D$6:$E$31)/SUM($C$6:$C$31)*100</f>
        <v>56.000000000000007</v>
      </c>
      <c r="O6" s="6">
        <f>(SUM(D6:D31)+(SUM(E6:E31)*0.64)+(SUM(F6:F31)*0.32)+(SUM(G6:G31)*0.14)+(SUM(H6:H31)*0.07))/SUM(C6:C31)*100</f>
        <v>55.440000000000012</v>
      </c>
    </row>
    <row r="7" spans="2:15" ht="18.75">
      <c r="B7" s="10" t="s">
        <v>12</v>
      </c>
      <c r="C7" s="8">
        <f t="shared" ref="C7:C15" si="0">SUM(D7:G7)</f>
        <v>25</v>
      </c>
      <c r="D7" s="7">
        <v>5</v>
      </c>
      <c r="E7" s="7">
        <v>14</v>
      </c>
      <c r="F7" s="7">
        <v>4</v>
      </c>
      <c r="G7" s="7">
        <v>2</v>
      </c>
      <c r="H7" s="7"/>
      <c r="I7" s="4">
        <f t="shared" ref="I7:I15" si="1">SUM(D7:F7)*100/C7</f>
        <v>92</v>
      </c>
      <c r="J7" s="4">
        <f t="shared" ref="J7:J15" si="2">SUM(D7:E7)*100/C7</f>
        <v>76</v>
      </c>
      <c r="K7" s="6">
        <f t="shared" ref="K7:K15" si="3">(D7+(E7*0.64)+(F7*0.32)+(G7*0.14))/C7*100</f>
        <v>62.08</v>
      </c>
    </row>
    <row r="8" spans="2:15" ht="18.75">
      <c r="B8" s="10" t="s">
        <v>13</v>
      </c>
      <c r="C8" s="8">
        <f t="shared" si="0"/>
        <v>24</v>
      </c>
      <c r="D8" s="7">
        <v>6</v>
      </c>
      <c r="E8" s="7">
        <v>10</v>
      </c>
      <c r="F8" s="7">
        <v>5</v>
      </c>
      <c r="G8" s="7">
        <v>3</v>
      </c>
      <c r="H8" s="7"/>
      <c r="I8" s="4">
        <f t="shared" si="1"/>
        <v>87.5</v>
      </c>
      <c r="J8" s="4">
        <f t="shared" si="2"/>
        <v>66.666666666666671</v>
      </c>
      <c r="K8" s="6">
        <f t="shared" si="3"/>
        <v>60.083333333333336</v>
      </c>
    </row>
    <row r="9" spans="2:15" ht="18.75">
      <c r="B9" s="10" t="s">
        <v>14</v>
      </c>
      <c r="C9" s="8">
        <f t="shared" si="0"/>
        <v>50</v>
      </c>
      <c r="D9" s="7">
        <v>15</v>
      </c>
      <c r="E9" s="7">
        <v>11</v>
      </c>
      <c r="F9" s="7">
        <v>12</v>
      </c>
      <c r="G9" s="7">
        <v>12</v>
      </c>
      <c r="H9" s="7"/>
      <c r="I9" s="4">
        <f t="shared" si="1"/>
        <v>76</v>
      </c>
      <c r="J9" s="4">
        <f t="shared" si="2"/>
        <v>52</v>
      </c>
      <c r="K9" s="6">
        <f t="shared" si="3"/>
        <v>55.120000000000005</v>
      </c>
    </row>
    <row r="10" spans="2:15" ht="18.75">
      <c r="B10" s="10" t="s">
        <v>15</v>
      </c>
      <c r="C10" s="8">
        <f t="shared" si="0"/>
        <v>32</v>
      </c>
      <c r="D10" s="7">
        <v>8</v>
      </c>
      <c r="E10" s="7">
        <v>12</v>
      </c>
      <c r="F10" s="7">
        <v>7</v>
      </c>
      <c r="G10" s="7">
        <v>5</v>
      </c>
      <c r="H10" s="7"/>
      <c r="I10" s="4">
        <f t="shared" si="1"/>
        <v>84.375</v>
      </c>
      <c r="J10" s="4">
        <f t="shared" si="2"/>
        <v>62.5</v>
      </c>
      <c r="K10" s="6">
        <f t="shared" si="3"/>
        <v>58.1875</v>
      </c>
    </row>
    <row r="11" spans="2:15" ht="18.75">
      <c r="B11" s="10" t="s">
        <v>16</v>
      </c>
      <c r="C11" s="8">
        <f t="shared" si="0"/>
        <v>36</v>
      </c>
      <c r="D11" s="7">
        <v>9</v>
      </c>
      <c r="E11" s="7">
        <v>13</v>
      </c>
      <c r="F11" s="7">
        <v>8</v>
      </c>
      <c r="G11" s="7">
        <v>6</v>
      </c>
      <c r="H11" s="7"/>
      <c r="I11" s="4">
        <f t="shared" si="1"/>
        <v>83.333333333333329</v>
      </c>
      <c r="J11" s="4">
        <f t="shared" si="2"/>
        <v>61.111111111111114</v>
      </c>
      <c r="K11" s="6">
        <f t="shared" si="3"/>
        <v>57.55555555555555</v>
      </c>
    </row>
    <row r="12" spans="2:15" ht="18.75">
      <c r="B12" s="10" t="s">
        <v>17</v>
      </c>
      <c r="C12" s="8">
        <f t="shared" si="0"/>
        <v>40</v>
      </c>
      <c r="D12" s="7">
        <v>10</v>
      </c>
      <c r="E12" s="7">
        <v>14</v>
      </c>
      <c r="F12" s="7">
        <v>9</v>
      </c>
      <c r="G12" s="7">
        <v>7</v>
      </c>
      <c r="H12" s="7"/>
      <c r="I12" s="4">
        <f t="shared" si="1"/>
        <v>82.5</v>
      </c>
      <c r="J12" s="4">
        <f t="shared" si="2"/>
        <v>60</v>
      </c>
      <c r="K12" s="6">
        <f t="shared" si="3"/>
        <v>57.05</v>
      </c>
    </row>
    <row r="13" spans="2:15" ht="18.75">
      <c r="B13" s="10" t="s">
        <v>18</v>
      </c>
      <c r="C13" s="8">
        <f t="shared" si="0"/>
        <v>16</v>
      </c>
      <c r="D13" s="7">
        <v>4</v>
      </c>
      <c r="E13" s="7">
        <v>8</v>
      </c>
      <c r="F13" s="7">
        <v>3</v>
      </c>
      <c r="G13" s="7">
        <v>1</v>
      </c>
      <c r="H13" s="7"/>
      <c r="I13" s="4">
        <f t="shared" si="1"/>
        <v>93.75</v>
      </c>
      <c r="J13" s="4">
        <f t="shared" si="2"/>
        <v>75</v>
      </c>
      <c r="K13" s="6">
        <f t="shared" si="3"/>
        <v>63.875000000000014</v>
      </c>
    </row>
    <row r="14" spans="2:15" ht="18.75">
      <c r="B14" s="10" t="s">
        <v>19</v>
      </c>
      <c r="C14" s="8">
        <f t="shared" si="0"/>
        <v>16</v>
      </c>
      <c r="D14" s="7">
        <v>4</v>
      </c>
      <c r="E14" s="7">
        <v>8</v>
      </c>
      <c r="F14" s="7">
        <v>3</v>
      </c>
      <c r="G14" s="7">
        <v>1</v>
      </c>
      <c r="H14" s="7"/>
      <c r="I14" s="4">
        <f t="shared" si="1"/>
        <v>93.75</v>
      </c>
      <c r="J14" s="4">
        <f t="shared" si="2"/>
        <v>75</v>
      </c>
      <c r="K14" s="6">
        <f t="shared" si="3"/>
        <v>63.875000000000014</v>
      </c>
    </row>
    <row r="15" spans="2:15" ht="18.75">
      <c r="B15" s="10" t="s">
        <v>20</v>
      </c>
      <c r="C15" s="8">
        <f t="shared" si="0"/>
        <v>23</v>
      </c>
      <c r="D15" s="7">
        <v>4</v>
      </c>
      <c r="E15" s="7">
        <v>8</v>
      </c>
      <c r="F15" s="7">
        <v>3</v>
      </c>
      <c r="G15" s="7">
        <v>8</v>
      </c>
      <c r="H15" s="7"/>
      <c r="I15" s="4">
        <f t="shared" si="1"/>
        <v>65.217391304347828</v>
      </c>
      <c r="J15" s="4">
        <f t="shared" si="2"/>
        <v>52.173913043478258</v>
      </c>
      <c r="K15" s="6">
        <f t="shared" si="3"/>
        <v>48.695652173913054</v>
      </c>
    </row>
    <row r="16" spans="2:15" ht="18.75">
      <c r="B16" s="9"/>
      <c r="C16" s="3"/>
      <c r="D16" s="7"/>
      <c r="E16" s="7"/>
      <c r="F16" s="7"/>
      <c r="G16" s="7"/>
      <c r="H16" s="7"/>
      <c r="I16" s="4"/>
      <c r="J16" s="4"/>
      <c r="K16" s="6"/>
    </row>
    <row r="17" spans="2:11" ht="18.75">
      <c r="B17" s="7"/>
      <c r="C17" s="3"/>
      <c r="D17" s="7"/>
      <c r="E17" s="7"/>
      <c r="F17" s="7"/>
      <c r="G17" s="7"/>
      <c r="H17" s="7"/>
      <c r="I17" s="4"/>
      <c r="J17" s="4"/>
      <c r="K17" s="6"/>
    </row>
    <row r="18" spans="2:11" ht="18.75">
      <c r="B18" s="7"/>
      <c r="C18" s="3"/>
      <c r="D18" s="7"/>
      <c r="E18" s="7"/>
      <c r="F18" s="7"/>
      <c r="G18" s="7"/>
      <c r="H18" s="7"/>
      <c r="I18" s="4"/>
      <c r="J18" s="4"/>
      <c r="K18" s="6"/>
    </row>
    <row r="19" spans="2:11" ht="18.75">
      <c r="B19" s="7"/>
      <c r="C19" s="3"/>
      <c r="D19" s="7"/>
      <c r="E19" s="7"/>
      <c r="F19" s="7"/>
      <c r="G19" s="7"/>
      <c r="H19" s="7"/>
      <c r="I19" s="4"/>
      <c r="J19" s="4"/>
      <c r="K19" s="6"/>
    </row>
    <row r="20" spans="2:11" ht="18.75">
      <c r="B20" s="7"/>
      <c r="C20" s="3"/>
      <c r="D20" s="7"/>
      <c r="E20" s="7"/>
      <c r="F20" s="7"/>
      <c r="G20" s="7"/>
      <c r="H20" s="7"/>
      <c r="I20" s="4"/>
      <c r="J20" s="4"/>
      <c r="K20" s="6"/>
    </row>
    <row r="21" spans="2:11" ht="18.75">
      <c r="B21" s="7"/>
      <c r="C21" s="3"/>
      <c r="D21" s="7"/>
      <c r="E21" s="7"/>
      <c r="F21" s="7"/>
      <c r="G21" s="7"/>
      <c r="H21" s="7"/>
      <c r="I21" s="4"/>
      <c r="J21" s="4"/>
      <c r="K21" s="6"/>
    </row>
    <row r="22" spans="2:11" ht="18.75">
      <c r="B22" s="7"/>
      <c r="C22" s="3"/>
      <c r="D22" s="7"/>
      <c r="E22" s="7"/>
      <c r="F22" s="7"/>
      <c r="G22" s="7"/>
      <c r="H22" s="7"/>
      <c r="I22" s="4"/>
      <c r="J22" s="4"/>
      <c r="K22" s="6"/>
    </row>
    <row r="23" spans="2:11" ht="18.75">
      <c r="B23" s="7"/>
      <c r="C23" s="3"/>
      <c r="D23" s="7"/>
      <c r="E23" s="7"/>
      <c r="F23" s="7"/>
      <c r="G23" s="7"/>
      <c r="H23" s="7"/>
      <c r="I23" s="4"/>
      <c r="J23" s="4"/>
      <c r="K23" s="6"/>
    </row>
    <row r="24" spans="2:11" ht="18.75">
      <c r="B24" s="7"/>
      <c r="C24" s="3"/>
      <c r="D24" s="7"/>
      <c r="E24" s="7"/>
      <c r="F24" s="7"/>
      <c r="G24" s="7"/>
      <c r="H24" s="7"/>
      <c r="I24" s="4"/>
      <c r="J24" s="4"/>
      <c r="K24" s="6"/>
    </row>
    <row r="25" spans="2:11" ht="18.75">
      <c r="B25" s="7"/>
      <c r="C25" s="3"/>
      <c r="D25" s="7"/>
      <c r="E25" s="7"/>
      <c r="F25" s="7"/>
      <c r="G25" s="7"/>
      <c r="H25" s="7"/>
      <c r="I25" s="4"/>
      <c r="J25" s="4"/>
      <c r="K25" s="6"/>
    </row>
    <row r="26" spans="2:11" ht="18.75">
      <c r="B26" s="7"/>
      <c r="C26" s="3"/>
      <c r="D26" s="7"/>
      <c r="E26" s="7"/>
      <c r="F26" s="7"/>
      <c r="G26" s="7"/>
      <c r="H26" s="7"/>
      <c r="I26" s="4"/>
      <c r="J26" s="4"/>
      <c r="K26" s="6"/>
    </row>
    <row r="27" spans="2:11" ht="18.75">
      <c r="B27" s="7"/>
      <c r="C27" s="3"/>
      <c r="D27" s="7"/>
      <c r="E27" s="7"/>
      <c r="F27" s="7"/>
      <c r="G27" s="7"/>
      <c r="H27" s="7"/>
      <c r="I27" s="4"/>
      <c r="J27" s="4"/>
      <c r="K27" s="6"/>
    </row>
    <row r="28" spans="2:11" ht="18.75">
      <c r="B28" s="7"/>
      <c r="C28" s="3"/>
      <c r="D28" s="7"/>
      <c r="E28" s="7"/>
      <c r="F28" s="7"/>
      <c r="G28" s="7"/>
      <c r="H28" s="7"/>
      <c r="I28" s="4"/>
      <c r="J28" s="4"/>
      <c r="K28" s="6"/>
    </row>
    <row r="29" spans="2:11" ht="18.75">
      <c r="B29" s="7"/>
      <c r="C29" s="3"/>
      <c r="D29" s="7"/>
      <c r="E29" s="7"/>
      <c r="F29" s="7"/>
      <c r="G29" s="7"/>
      <c r="H29" s="7"/>
      <c r="I29" s="4"/>
      <c r="J29" s="4"/>
      <c r="K29" s="6"/>
    </row>
    <row r="30" spans="2:11" ht="18.75">
      <c r="B30" s="7"/>
      <c r="C30" s="3"/>
      <c r="D30" s="7"/>
      <c r="E30" s="7"/>
      <c r="F30" s="7"/>
      <c r="G30" s="7"/>
      <c r="H30" s="7"/>
      <c r="I30" s="4"/>
      <c r="J30" s="4"/>
      <c r="K30" s="6"/>
    </row>
    <row r="31" spans="2:11" ht="18.75">
      <c r="B31" s="7"/>
      <c r="C31" s="3"/>
      <c r="D31" s="7"/>
      <c r="E31" s="7"/>
      <c r="F31" s="7"/>
      <c r="G31" s="7"/>
      <c r="H31" s="7"/>
      <c r="I31" s="4"/>
      <c r="J31" s="4"/>
      <c r="K31" s="6"/>
    </row>
  </sheetData>
  <sheetProtection sheet="1" objects="1" scenarios="1" selectLockedCells="1"/>
  <mergeCells count="1">
    <mergeCell ref="M4:O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Усп, кач, СОУ по классам</vt:lpstr>
      <vt:lpstr>Усп, кач, СОУ по ученикам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2013-01-20T08:10:25Z</cp:lastPrinted>
  <dcterms:created xsi:type="dcterms:W3CDTF">2013-01-19T04:12:28Z</dcterms:created>
  <dcterms:modified xsi:type="dcterms:W3CDTF">2013-01-20T11:07:22Z</dcterms:modified>
</cp:coreProperties>
</file>